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46" i="1" l="1"/>
  <c r="H38" i="1" l="1"/>
  <c r="I33" i="1" l="1"/>
  <c r="I44" i="1"/>
  <c r="I45" i="1"/>
  <c r="I46" i="1"/>
  <c r="I47" i="1"/>
  <c r="I48" i="1"/>
  <c r="I49" i="1"/>
  <c r="I43" i="1"/>
  <c r="H44" i="1"/>
  <c r="H45" i="1"/>
  <c r="H46" i="1"/>
  <c r="H47" i="1"/>
  <c r="H48" i="1"/>
  <c r="H49" i="1"/>
  <c r="H43" i="1"/>
  <c r="G44" i="1"/>
  <c r="G45" i="1"/>
  <c r="G46" i="1"/>
  <c r="G47" i="1"/>
  <c r="G48" i="1"/>
  <c r="G49" i="1"/>
  <c r="G43" i="1"/>
  <c r="I34" i="1"/>
  <c r="I35" i="1"/>
  <c r="I36" i="1"/>
  <c r="I37" i="1"/>
  <c r="I38" i="1"/>
  <c r="I39" i="1"/>
  <c r="J34" i="1"/>
  <c r="J35" i="1"/>
  <c r="J36" i="1"/>
  <c r="J37" i="1"/>
  <c r="J38" i="1"/>
  <c r="J39" i="1"/>
  <c r="J33" i="1"/>
  <c r="J44" i="1"/>
  <c r="J45" i="1"/>
  <c r="J47" i="1"/>
  <c r="J48" i="1"/>
  <c r="J49" i="1"/>
  <c r="J43" i="1"/>
  <c r="F43" i="1"/>
  <c r="H34" i="1"/>
  <c r="H35" i="1"/>
  <c r="H36" i="1"/>
  <c r="H37" i="1"/>
  <c r="H39" i="1"/>
  <c r="H33" i="1"/>
  <c r="G34" i="1"/>
  <c r="G35" i="1"/>
  <c r="G36" i="1"/>
  <c r="G37" i="1"/>
  <c r="G38" i="1"/>
  <c r="G39" i="1"/>
  <c r="G33" i="1"/>
  <c r="E44" i="1"/>
  <c r="E45" i="1"/>
  <c r="E46" i="1"/>
  <c r="E47" i="1"/>
  <c r="E48" i="1"/>
  <c r="E49" i="1"/>
  <c r="E43" i="1"/>
  <c r="F44" i="1"/>
  <c r="F45" i="1"/>
  <c r="F46" i="1"/>
  <c r="F47" i="1"/>
  <c r="F48" i="1"/>
  <c r="F49" i="1"/>
  <c r="F34" i="1"/>
  <c r="F35" i="1"/>
  <c r="F36" i="1"/>
  <c r="F37" i="1"/>
  <c r="F38" i="1"/>
  <c r="F39" i="1"/>
  <c r="F33" i="1"/>
  <c r="E34" i="1"/>
  <c r="E35" i="1"/>
  <c r="E36" i="1"/>
  <c r="E37" i="1"/>
  <c r="E38" i="1"/>
  <c r="E39" i="1"/>
  <c r="E33" i="1"/>
  <c r="A7" i="2"/>
</calcChain>
</file>

<file path=xl/sharedStrings.xml><?xml version="1.0" encoding="utf-8"?>
<sst xmlns="http://schemas.openxmlformats.org/spreadsheetml/2006/main" count="161" uniqueCount="33">
  <si>
    <t>2.1.1 Enrolment Percentage</t>
  </si>
  <si>
    <t xml:space="preserve">2.1.2  Percentage of seats filled against seats reserved for various categories (SC, ST, OBC, Divyangjan, etc. as per applicable reservation policy) during the last five years
( exclusive of supernumerary seats) </t>
  </si>
  <si>
    <t>Year - 1</t>
  </si>
  <si>
    <t>Programme name</t>
  </si>
  <si>
    <t>Programme Code</t>
  </si>
  <si>
    <t>Number of seats sanctioned</t>
  </si>
  <si>
    <t>Number of Students admitted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</si>
  <si>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</si>
  <si>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</si>
  <si>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</si>
  <si>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</si>
  <si>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</si>
  <si>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Divyangjan</t>
  </si>
  <si>
    <t>Gen</t>
  </si>
  <si>
    <t>Others</t>
  </si>
  <si>
    <t>Year - 2</t>
  </si>
  <si>
    <t>Year - 4</t>
  </si>
  <si>
    <t>Year - 5</t>
  </si>
  <si>
    <t>B.COM.</t>
  </si>
  <si>
    <t>HCOM01</t>
  </si>
  <si>
    <t>B. A. ENGLISH</t>
  </si>
  <si>
    <t>HENG01</t>
  </si>
  <si>
    <t>B. A. HINDI</t>
  </si>
  <si>
    <t>HHIN02</t>
  </si>
  <si>
    <t>B. A. MARATHI</t>
  </si>
  <si>
    <t>B. A. ECONOMICS</t>
  </si>
  <si>
    <t>B. A. GEOGRAPHY</t>
  </si>
  <si>
    <t>HMAR03</t>
  </si>
  <si>
    <t>HECO04</t>
  </si>
  <si>
    <t>HGEO05</t>
  </si>
  <si>
    <t>B. SC. HS.</t>
  </si>
  <si>
    <t>HHS01</t>
  </si>
  <si>
    <t>Year-3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</si>
</sst>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Font="1" applyAlignment="1"/>
    <xf numFmtId="0" fontId="2" fillId="0" borderId="8" xfId="0" applyFont="1" applyBorder="1"/>
    <xf numFmtId="0" fontId="1" fillId="0" borderId="8" xfId="0" applyFont="1" applyBorder="1"/>
    <xf numFmtId="0" fontId="2" fillId="0" borderId="9" xfId="0" applyFont="1" applyBorder="1"/>
    <xf numFmtId="0" fontId="1" fillId="0" borderId="9" xfId="0" applyFont="1" applyBorder="1"/>
    <xf numFmtId="0" fontId="3" fillId="0" borderId="7" xfId="0" applyFont="1" applyBorder="1"/>
    <xf numFmtId="1" fontId="2" fillId="0" borderId="8" xfId="0" applyNumberFormat="1" applyFont="1" applyBorder="1"/>
    <xf numFmtId="1" fontId="0" fillId="0" borderId="0" xfId="0" applyNumberFormat="1"/>
    <xf numFmtId="0" fontId="1" fillId="3" borderId="8" xfId="0" applyFont="1" applyFill="1" applyBorder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2" fillId="2" borderId="10" xfId="0" applyFont="1" applyFill="1" applyBorder="1" applyAlignment="1">
      <alignment horizontal="center"/>
    </xf>
    <xf numFmtId="0" fontId="3" fillId="0" borderId="0" xfId="0" applyFont="1" applyBorder="1"/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2" fillId="0" borderId="9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7" xfId="0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M45" sqref="M45"/>
    </sheetView>
  </sheetViews>
  <sheetFormatPr defaultRowHeight="15" x14ac:dyDescent="0.25"/>
  <cols>
    <col min="1" max="1" width="17" customWidth="1"/>
    <col min="2" max="2" width="16.85546875" customWidth="1"/>
    <col min="3" max="3" width="14.140625" customWidth="1"/>
    <col min="4" max="4" width="11.28515625" customWidth="1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x14ac:dyDescent="0.25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x14ac:dyDescent="0.25">
      <c r="A4" s="15" t="s">
        <v>3</v>
      </c>
      <c r="B4" s="15" t="s">
        <v>4</v>
      </c>
      <c r="C4" s="17" t="s">
        <v>5</v>
      </c>
      <c r="D4" s="19" t="s">
        <v>6</v>
      </c>
      <c r="E4" s="19" t="s">
        <v>7</v>
      </c>
      <c r="F4" s="16"/>
      <c r="G4" s="16"/>
      <c r="H4" s="16"/>
      <c r="I4" s="16"/>
      <c r="J4" s="16"/>
      <c r="K4" s="19" t="s">
        <v>8</v>
      </c>
      <c r="L4" s="16"/>
      <c r="M4" s="16"/>
      <c r="N4" s="16"/>
      <c r="O4" s="16"/>
      <c r="P4" s="16"/>
    </row>
    <row r="5" spans="1:16" ht="30" customHeight="1" x14ac:dyDescent="0.25">
      <c r="A5" s="16"/>
      <c r="B5" s="16"/>
      <c r="C5" s="18"/>
      <c r="D5" s="16"/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</row>
    <row r="6" spans="1:16" x14ac:dyDescent="0.25">
      <c r="A6" s="6" t="s">
        <v>18</v>
      </c>
      <c r="B6" s="6" t="s">
        <v>19</v>
      </c>
      <c r="C6" s="6">
        <v>360</v>
      </c>
      <c r="D6" s="6">
        <v>142</v>
      </c>
      <c r="E6" s="6">
        <v>47</v>
      </c>
      <c r="F6" s="6">
        <v>25</v>
      </c>
      <c r="G6" s="6">
        <v>68</v>
      </c>
      <c r="H6" s="6">
        <v>11</v>
      </c>
      <c r="I6" s="6">
        <v>115</v>
      </c>
      <c r="J6" s="6">
        <v>94</v>
      </c>
      <c r="K6" s="6">
        <v>11</v>
      </c>
      <c r="L6" s="6">
        <v>0</v>
      </c>
      <c r="M6" s="6">
        <v>23</v>
      </c>
      <c r="N6" s="6">
        <v>0</v>
      </c>
      <c r="O6" s="6">
        <v>103</v>
      </c>
      <c r="P6" s="6">
        <v>5</v>
      </c>
    </row>
    <row r="7" spans="1:16" x14ac:dyDescent="0.25">
      <c r="A7" s="6" t="s">
        <v>20</v>
      </c>
      <c r="B7" s="6" t="s">
        <v>21</v>
      </c>
      <c r="C7" s="6">
        <v>360</v>
      </c>
      <c r="D7" s="6">
        <v>47</v>
      </c>
      <c r="E7" s="6">
        <v>47</v>
      </c>
      <c r="F7" s="6">
        <v>25</v>
      </c>
      <c r="G7" s="6">
        <v>68</v>
      </c>
      <c r="H7" s="6">
        <v>11</v>
      </c>
      <c r="I7" s="6">
        <v>115</v>
      </c>
      <c r="J7" s="6">
        <v>94</v>
      </c>
      <c r="K7" s="6">
        <v>4</v>
      </c>
      <c r="L7" s="6">
        <v>0</v>
      </c>
      <c r="M7" s="6">
        <v>8</v>
      </c>
      <c r="N7" s="6">
        <v>0</v>
      </c>
      <c r="O7" s="6">
        <v>35</v>
      </c>
      <c r="P7" s="6">
        <v>0</v>
      </c>
    </row>
    <row r="8" spans="1:16" x14ac:dyDescent="0.25">
      <c r="A8" s="6" t="s">
        <v>22</v>
      </c>
      <c r="B8" s="6" t="s">
        <v>23</v>
      </c>
      <c r="C8" s="6">
        <v>360</v>
      </c>
      <c r="D8" s="6">
        <v>96</v>
      </c>
      <c r="E8" s="6">
        <v>47</v>
      </c>
      <c r="F8" s="6">
        <v>25</v>
      </c>
      <c r="G8" s="6">
        <v>68</v>
      </c>
      <c r="H8" s="6">
        <v>11</v>
      </c>
      <c r="I8" s="6">
        <v>115</v>
      </c>
      <c r="J8" s="6">
        <v>94</v>
      </c>
      <c r="K8" s="6">
        <v>6</v>
      </c>
      <c r="L8" s="6">
        <v>0</v>
      </c>
      <c r="M8" s="6">
        <v>17</v>
      </c>
      <c r="N8" s="6">
        <v>0</v>
      </c>
      <c r="O8" s="6">
        <v>65</v>
      </c>
      <c r="P8" s="6">
        <v>8</v>
      </c>
    </row>
    <row r="9" spans="1:16" x14ac:dyDescent="0.25">
      <c r="A9" s="6" t="s">
        <v>24</v>
      </c>
      <c r="B9" s="6" t="s">
        <v>27</v>
      </c>
      <c r="C9" s="6">
        <v>360</v>
      </c>
      <c r="D9" s="6">
        <v>78</v>
      </c>
      <c r="E9" s="6">
        <v>47</v>
      </c>
      <c r="F9" s="6">
        <v>25</v>
      </c>
      <c r="G9" s="6">
        <v>68</v>
      </c>
      <c r="H9" s="6">
        <v>11</v>
      </c>
      <c r="I9" s="6">
        <v>115</v>
      </c>
      <c r="J9" s="6">
        <v>94</v>
      </c>
      <c r="K9" s="6">
        <v>7</v>
      </c>
      <c r="L9" s="6">
        <v>0</v>
      </c>
      <c r="M9" s="6">
        <v>9</v>
      </c>
      <c r="N9" s="6">
        <v>0</v>
      </c>
      <c r="O9" s="6">
        <v>54</v>
      </c>
      <c r="P9" s="6">
        <v>8</v>
      </c>
    </row>
    <row r="10" spans="1:16" x14ac:dyDescent="0.25">
      <c r="A10" s="6" t="s">
        <v>25</v>
      </c>
      <c r="B10" s="6" t="s">
        <v>28</v>
      </c>
      <c r="C10" s="6">
        <v>360</v>
      </c>
      <c r="D10" s="6">
        <v>58</v>
      </c>
      <c r="E10" s="6">
        <v>47</v>
      </c>
      <c r="F10" s="6">
        <v>25</v>
      </c>
      <c r="G10" s="6">
        <v>68</v>
      </c>
      <c r="H10" s="6">
        <v>11</v>
      </c>
      <c r="I10" s="6">
        <v>115</v>
      </c>
      <c r="J10" s="6">
        <v>94</v>
      </c>
      <c r="K10" s="6">
        <v>4</v>
      </c>
      <c r="L10" s="6">
        <v>0</v>
      </c>
      <c r="M10" s="6">
        <v>10</v>
      </c>
      <c r="N10" s="6">
        <v>0</v>
      </c>
      <c r="O10" s="6">
        <v>37</v>
      </c>
      <c r="P10" s="6">
        <v>7</v>
      </c>
    </row>
    <row r="11" spans="1:16" x14ac:dyDescent="0.25">
      <c r="A11" s="6" t="s">
        <v>26</v>
      </c>
      <c r="B11" s="6" t="s">
        <v>29</v>
      </c>
      <c r="C11" s="6">
        <v>360</v>
      </c>
      <c r="D11" s="6">
        <v>79</v>
      </c>
      <c r="E11" s="6">
        <v>47</v>
      </c>
      <c r="F11" s="6">
        <v>25</v>
      </c>
      <c r="G11" s="6">
        <v>68</v>
      </c>
      <c r="H11" s="6">
        <v>11</v>
      </c>
      <c r="I11" s="6">
        <v>115</v>
      </c>
      <c r="J11" s="6">
        <v>94</v>
      </c>
      <c r="K11" s="6">
        <v>8</v>
      </c>
      <c r="L11" s="6">
        <v>0</v>
      </c>
      <c r="M11" s="6">
        <v>11</v>
      </c>
      <c r="N11" s="6">
        <v>0</v>
      </c>
      <c r="O11" s="6">
        <v>58</v>
      </c>
      <c r="P11" s="6">
        <v>2</v>
      </c>
    </row>
    <row r="12" spans="1:16" x14ac:dyDescent="0.25">
      <c r="A12" s="20" t="s">
        <v>15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5">
      <c r="A13" s="22" t="s">
        <v>3</v>
      </c>
      <c r="B13" s="22" t="s">
        <v>4</v>
      </c>
      <c r="C13" s="24" t="s">
        <v>5</v>
      </c>
      <c r="D13" s="24" t="s">
        <v>6</v>
      </c>
      <c r="E13" s="25" t="s">
        <v>7</v>
      </c>
      <c r="F13" s="26"/>
      <c r="G13" s="26"/>
      <c r="H13" s="26"/>
      <c r="I13" s="26"/>
      <c r="J13" s="27"/>
      <c r="K13" s="25" t="s">
        <v>8</v>
      </c>
      <c r="L13" s="26"/>
      <c r="M13" s="26"/>
      <c r="N13" s="26"/>
      <c r="O13" s="26"/>
      <c r="P13" s="27"/>
    </row>
    <row r="14" spans="1:16" x14ac:dyDescent="0.25">
      <c r="A14" s="23"/>
      <c r="B14" s="23"/>
      <c r="C14" s="23"/>
      <c r="D14" s="23"/>
      <c r="E14" s="3" t="s">
        <v>9</v>
      </c>
      <c r="F14" s="3" t="s">
        <v>10</v>
      </c>
      <c r="G14" s="3" t="s">
        <v>11</v>
      </c>
      <c r="H14" s="3" t="s">
        <v>12</v>
      </c>
      <c r="I14" s="3" t="s">
        <v>13</v>
      </c>
      <c r="J14" s="3" t="s">
        <v>14</v>
      </c>
      <c r="K14" s="3" t="s">
        <v>9</v>
      </c>
      <c r="L14" s="3" t="s">
        <v>10</v>
      </c>
      <c r="M14" s="3" t="s">
        <v>11</v>
      </c>
      <c r="N14" s="3" t="s">
        <v>12</v>
      </c>
      <c r="O14" s="3" t="s">
        <v>13</v>
      </c>
      <c r="P14" s="3" t="s">
        <v>14</v>
      </c>
    </row>
    <row r="15" spans="1:16" x14ac:dyDescent="0.25">
      <c r="A15" s="6" t="s">
        <v>18</v>
      </c>
      <c r="B15" s="6" t="s">
        <v>19</v>
      </c>
      <c r="C15" s="6">
        <v>360</v>
      </c>
      <c r="D15" s="7">
        <v>130</v>
      </c>
      <c r="E15" s="3">
        <v>47</v>
      </c>
      <c r="F15" s="3">
        <v>25</v>
      </c>
      <c r="G15" s="3">
        <v>68</v>
      </c>
      <c r="H15" s="3">
        <v>11</v>
      </c>
      <c r="I15" s="3">
        <v>115</v>
      </c>
      <c r="J15" s="3">
        <v>94</v>
      </c>
      <c r="K15" s="3">
        <v>8</v>
      </c>
      <c r="L15" s="3">
        <v>0</v>
      </c>
      <c r="M15" s="3">
        <v>18</v>
      </c>
      <c r="N15" s="3">
        <v>0</v>
      </c>
      <c r="O15" s="3">
        <v>100</v>
      </c>
      <c r="P15" s="3">
        <v>4</v>
      </c>
    </row>
    <row r="16" spans="1:16" x14ac:dyDescent="0.25">
      <c r="A16" s="6" t="s">
        <v>20</v>
      </c>
      <c r="B16" s="6" t="s">
        <v>21</v>
      </c>
      <c r="C16" s="6">
        <v>360</v>
      </c>
      <c r="D16" s="7">
        <v>37</v>
      </c>
      <c r="E16" s="3">
        <v>47</v>
      </c>
      <c r="F16" s="3">
        <v>25</v>
      </c>
      <c r="G16" s="3">
        <v>68</v>
      </c>
      <c r="H16" s="3">
        <v>11</v>
      </c>
      <c r="I16" s="3">
        <v>115</v>
      </c>
      <c r="J16" s="3">
        <v>94</v>
      </c>
      <c r="K16" s="3">
        <v>4</v>
      </c>
      <c r="L16" s="3">
        <v>0</v>
      </c>
      <c r="M16" s="3">
        <v>5</v>
      </c>
      <c r="N16" s="3">
        <v>0</v>
      </c>
      <c r="O16" s="3">
        <v>27</v>
      </c>
      <c r="P16" s="3">
        <v>1</v>
      </c>
    </row>
    <row r="17" spans="1:16" x14ac:dyDescent="0.25">
      <c r="A17" s="6" t="s">
        <v>22</v>
      </c>
      <c r="B17" s="6" t="s">
        <v>23</v>
      </c>
      <c r="C17" s="6">
        <v>360</v>
      </c>
      <c r="D17" s="7">
        <v>64</v>
      </c>
      <c r="E17" s="3">
        <v>47</v>
      </c>
      <c r="F17" s="3">
        <v>25</v>
      </c>
      <c r="G17" s="3">
        <v>68</v>
      </c>
      <c r="H17" s="3">
        <v>11</v>
      </c>
      <c r="I17" s="3">
        <v>115</v>
      </c>
      <c r="J17" s="3">
        <v>94</v>
      </c>
      <c r="K17" s="3">
        <v>5</v>
      </c>
      <c r="L17" s="3">
        <v>1</v>
      </c>
      <c r="M17" s="3">
        <v>9</v>
      </c>
      <c r="N17" s="3">
        <v>1</v>
      </c>
      <c r="O17" s="3">
        <v>42</v>
      </c>
      <c r="P17" s="3">
        <v>6</v>
      </c>
    </row>
    <row r="18" spans="1:16" x14ac:dyDescent="0.25">
      <c r="A18" s="6" t="s">
        <v>24</v>
      </c>
      <c r="B18" s="6" t="s">
        <v>27</v>
      </c>
      <c r="C18" s="6">
        <v>360</v>
      </c>
      <c r="D18" s="4">
        <v>74</v>
      </c>
      <c r="E18" s="4">
        <v>47</v>
      </c>
      <c r="F18" s="3">
        <v>25</v>
      </c>
      <c r="G18" s="3">
        <v>68</v>
      </c>
      <c r="H18" s="3">
        <v>11</v>
      </c>
      <c r="I18" s="3">
        <v>115</v>
      </c>
      <c r="J18" s="3">
        <v>94</v>
      </c>
      <c r="K18" s="4">
        <v>6</v>
      </c>
      <c r="L18" s="4">
        <v>1</v>
      </c>
      <c r="M18" s="4">
        <v>9</v>
      </c>
      <c r="N18" s="4">
        <v>1</v>
      </c>
      <c r="O18" s="4">
        <v>51</v>
      </c>
      <c r="P18" s="4">
        <v>6</v>
      </c>
    </row>
    <row r="19" spans="1:16" x14ac:dyDescent="0.25">
      <c r="A19" s="6" t="s">
        <v>25</v>
      </c>
      <c r="B19" s="6" t="s">
        <v>28</v>
      </c>
      <c r="C19" s="6">
        <v>360</v>
      </c>
      <c r="D19" s="4">
        <v>52</v>
      </c>
      <c r="E19" s="4">
        <v>47</v>
      </c>
      <c r="F19" s="3">
        <v>25</v>
      </c>
      <c r="G19" s="3">
        <v>68</v>
      </c>
      <c r="H19" s="3">
        <v>11</v>
      </c>
      <c r="I19" s="3">
        <v>115</v>
      </c>
      <c r="J19" s="3">
        <v>94</v>
      </c>
      <c r="K19" s="4">
        <v>2</v>
      </c>
      <c r="L19" s="4">
        <v>1</v>
      </c>
      <c r="M19" s="4">
        <v>8</v>
      </c>
      <c r="N19" s="4">
        <v>0</v>
      </c>
      <c r="O19" s="4">
        <v>37</v>
      </c>
      <c r="P19" s="4">
        <v>4</v>
      </c>
    </row>
    <row r="20" spans="1:16" x14ac:dyDescent="0.25">
      <c r="A20" s="6" t="s">
        <v>26</v>
      </c>
      <c r="B20" s="6" t="s">
        <v>29</v>
      </c>
      <c r="C20" s="6">
        <v>360</v>
      </c>
      <c r="D20" s="4">
        <v>49</v>
      </c>
      <c r="E20" s="4">
        <v>47</v>
      </c>
      <c r="F20" s="3">
        <v>25</v>
      </c>
      <c r="G20" s="3">
        <v>68</v>
      </c>
      <c r="H20" s="3">
        <v>11</v>
      </c>
      <c r="I20" s="3">
        <v>115</v>
      </c>
      <c r="J20" s="3">
        <v>94</v>
      </c>
      <c r="K20" s="4">
        <v>6</v>
      </c>
      <c r="L20" s="4">
        <v>0</v>
      </c>
      <c r="M20" s="4">
        <v>5</v>
      </c>
      <c r="N20" s="4">
        <v>1</v>
      </c>
      <c r="O20" s="4">
        <v>34</v>
      </c>
      <c r="P20" s="4">
        <v>3</v>
      </c>
    </row>
    <row r="21" spans="1:16" x14ac:dyDescent="0.25">
      <c r="A21" s="20" t="s">
        <v>32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x14ac:dyDescent="0.25">
      <c r="A22" s="22" t="s">
        <v>3</v>
      </c>
      <c r="B22" s="22" t="s">
        <v>4</v>
      </c>
      <c r="C22" s="24" t="s">
        <v>5</v>
      </c>
      <c r="D22" s="24" t="s">
        <v>6</v>
      </c>
      <c r="E22" s="25" t="s">
        <v>7</v>
      </c>
      <c r="F22" s="26"/>
      <c r="G22" s="26"/>
      <c r="H22" s="26"/>
      <c r="I22" s="26"/>
      <c r="J22" s="27"/>
      <c r="K22" s="25" t="s">
        <v>8</v>
      </c>
      <c r="L22" s="26"/>
      <c r="M22" s="26"/>
      <c r="N22" s="26"/>
      <c r="O22" s="26"/>
      <c r="P22" s="27"/>
    </row>
    <row r="23" spans="1:16" x14ac:dyDescent="0.25">
      <c r="A23" s="23"/>
      <c r="B23" s="23"/>
      <c r="C23" s="23"/>
      <c r="D23" s="23"/>
      <c r="E23" s="3" t="s">
        <v>9</v>
      </c>
      <c r="F23" s="3" t="s">
        <v>10</v>
      </c>
      <c r="G23" s="3" t="s">
        <v>11</v>
      </c>
      <c r="H23" s="3" t="s">
        <v>12</v>
      </c>
      <c r="I23" s="3" t="s">
        <v>13</v>
      </c>
      <c r="J23" s="3" t="s">
        <v>14</v>
      </c>
      <c r="K23" s="3" t="s">
        <v>9</v>
      </c>
      <c r="L23" s="3" t="s">
        <v>10</v>
      </c>
      <c r="M23" s="3" t="s">
        <v>11</v>
      </c>
      <c r="N23" s="3" t="s">
        <v>12</v>
      </c>
      <c r="O23" s="3" t="s">
        <v>13</v>
      </c>
      <c r="P23" s="3" t="s">
        <v>14</v>
      </c>
    </row>
    <row r="24" spans="1:16" x14ac:dyDescent="0.25">
      <c r="A24" s="6" t="s">
        <v>18</v>
      </c>
      <c r="B24" s="6" t="s">
        <v>19</v>
      </c>
      <c r="C24" s="6">
        <v>360</v>
      </c>
      <c r="D24" s="4">
        <v>118</v>
      </c>
      <c r="E24" s="3">
        <v>47</v>
      </c>
      <c r="F24" s="3">
        <v>25</v>
      </c>
      <c r="G24" s="3">
        <v>68</v>
      </c>
      <c r="H24" s="3">
        <v>11</v>
      </c>
      <c r="I24" s="3">
        <v>115</v>
      </c>
      <c r="J24" s="3">
        <v>94</v>
      </c>
      <c r="K24" s="4">
        <v>5</v>
      </c>
      <c r="L24" s="4">
        <v>1</v>
      </c>
      <c r="M24" s="4">
        <v>21</v>
      </c>
      <c r="N24" s="4">
        <v>0</v>
      </c>
      <c r="O24" s="4">
        <v>86</v>
      </c>
      <c r="P24" s="4">
        <v>5</v>
      </c>
    </row>
    <row r="25" spans="1:16" x14ac:dyDescent="0.25">
      <c r="A25" s="6" t="s">
        <v>20</v>
      </c>
      <c r="B25" s="6" t="s">
        <v>21</v>
      </c>
      <c r="C25" s="6">
        <v>360</v>
      </c>
      <c r="D25" s="4">
        <v>32</v>
      </c>
      <c r="E25" s="3">
        <v>47</v>
      </c>
      <c r="F25" s="3">
        <v>25</v>
      </c>
      <c r="G25" s="3">
        <v>68</v>
      </c>
      <c r="H25" s="3">
        <v>11</v>
      </c>
      <c r="I25" s="3">
        <v>115</v>
      </c>
      <c r="J25" s="3">
        <v>94</v>
      </c>
      <c r="K25" s="4">
        <v>5</v>
      </c>
      <c r="L25" s="4">
        <v>0</v>
      </c>
      <c r="M25" s="4">
        <v>4</v>
      </c>
      <c r="N25" s="4">
        <v>0</v>
      </c>
      <c r="O25" s="4">
        <v>21</v>
      </c>
      <c r="P25" s="4">
        <v>2</v>
      </c>
    </row>
    <row r="26" spans="1:16" x14ac:dyDescent="0.25">
      <c r="A26" s="6" t="s">
        <v>22</v>
      </c>
      <c r="B26" s="6" t="s">
        <v>23</v>
      </c>
      <c r="C26" s="6">
        <v>360</v>
      </c>
      <c r="D26" s="4">
        <v>69</v>
      </c>
      <c r="E26" s="3">
        <v>47</v>
      </c>
      <c r="F26" s="3">
        <v>25</v>
      </c>
      <c r="G26" s="3">
        <v>68</v>
      </c>
      <c r="H26" s="3">
        <v>11</v>
      </c>
      <c r="I26" s="3">
        <v>115</v>
      </c>
      <c r="J26" s="3">
        <v>94</v>
      </c>
      <c r="K26" s="4">
        <v>2</v>
      </c>
      <c r="L26" s="4">
        <v>1</v>
      </c>
      <c r="M26" s="4">
        <v>9</v>
      </c>
      <c r="N26" s="4">
        <v>1</v>
      </c>
      <c r="O26" s="4">
        <v>54</v>
      </c>
      <c r="P26" s="4">
        <v>2</v>
      </c>
    </row>
    <row r="27" spans="1:16" x14ac:dyDescent="0.25">
      <c r="A27" s="6" t="s">
        <v>24</v>
      </c>
      <c r="B27" s="6" t="s">
        <v>27</v>
      </c>
      <c r="C27" s="6">
        <v>360</v>
      </c>
      <c r="D27" s="4">
        <v>76</v>
      </c>
      <c r="E27" s="3">
        <v>47</v>
      </c>
      <c r="F27" s="3">
        <v>25</v>
      </c>
      <c r="G27" s="3">
        <v>68</v>
      </c>
      <c r="H27" s="3">
        <v>11</v>
      </c>
      <c r="I27" s="3">
        <v>115</v>
      </c>
      <c r="J27" s="3">
        <v>94</v>
      </c>
      <c r="K27" s="4">
        <v>4</v>
      </c>
      <c r="L27" s="4">
        <v>1</v>
      </c>
      <c r="M27" s="4">
        <v>9</v>
      </c>
      <c r="N27" s="4">
        <v>1</v>
      </c>
      <c r="O27" s="4">
        <v>59</v>
      </c>
      <c r="P27" s="4">
        <v>2</v>
      </c>
    </row>
    <row r="28" spans="1:16" x14ac:dyDescent="0.25">
      <c r="A28" s="6" t="s">
        <v>25</v>
      </c>
      <c r="B28" s="6" t="s">
        <v>28</v>
      </c>
      <c r="C28" s="6">
        <v>360</v>
      </c>
      <c r="D28" s="4">
        <v>48</v>
      </c>
      <c r="E28" s="3">
        <v>47</v>
      </c>
      <c r="F28" s="3">
        <v>25</v>
      </c>
      <c r="G28" s="3">
        <v>68</v>
      </c>
      <c r="H28" s="3">
        <v>11</v>
      </c>
      <c r="I28" s="3">
        <v>115</v>
      </c>
      <c r="J28" s="3">
        <v>94</v>
      </c>
      <c r="K28" s="4">
        <v>2</v>
      </c>
      <c r="L28" s="4">
        <v>1</v>
      </c>
      <c r="M28" s="4">
        <v>6</v>
      </c>
      <c r="N28" s="4">
        <v>0</v>
      </c>
      <c r="O28" s="4">
        <v>37</v>
      </c>
      <c r="P28" s="4">
        <v>2</v>
      </c>
    </row>
    <row r="29" spans="1:16" x14ac:dyDescent="0.25">
      <c r="A29" s="6" t="s">
        <v>26</v>
      </c>
      <c r="B29" s="6" t="s">
        <v>29</v>
      </c>
      <c r="C29" s="6">
        <v>360</v>
      </c>
      <c r="D29" s="4">
        <v>51</v>
      </c>
      <c r="E29" s="3">
        <v>47</v>
      </c>
      <c r="F29" s="3">
        <v>25</v>
      </c>
      <c r="G29" s="3">
        <v>68</v>
      </c>
      <c r="H29" s="3">
        <v>11</v>
      </c>
      <c r="I29" s="3">
        <v>115</v>
      </c>
      <c r="J29" s="3">
        <v>94</v>
      </c>
      <c r="K29" s="4">
        <v>4</v>
      </c>
      <c r="L29" s="4">
        <v>0</v>
      </c>
      <c r="M29" s="4">
        <v>7</v>
      </c>
      <c r="N29" s="4">
        <v>1</v>
      </c>
      <c r="O29" s="4">
        <v>38</v>
      </c>
      <c r="P29" s="4">
        <v>1</v>
      </c>
    </row>
    <row r="30" spans="1:16" x14ac:dyDescent="0.25">
      <c r="A30" s="20" t="s">
        <v>16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x14ac:dyDescent="0.25">
      <c r="A31" s="22" t="s">
        <v>3</v>
      </c>
      <c r="B31" s="22" t="s">
        <v>4</v>
      </c>
      <c r="C31" s="24" t="s">
        <v>5</v>
      </c>
      <c r="D31" s="24" t="s">
        <v>6</v>
      </c>
      <c r="E31" s="25" t="s">
        <v>7</v>
      </c>
      <c r="F31" s="26"/>
      <c r="G31" s="26"/>
      <c r="H31" s="26"/>
      <c r="I31" s="26"/>
      <c r="J31" s="27"/>
      <c r="K31" s="25" t="s">
        <v>8</v>
      </c>
      <c r="L31" s="26"/>
      <c r="M31" s="26"/>
      <c r="N31" s="26"/>
      <c r="O31" s="26"/>
      <c r="P31" s="27"/>
    </row>
    <row r="32" spans="1:16" x14ac:dyDescent="0.25">
      <c r="A32" s="23"/>
      <c r="B32" s="23"/>
      <c r="C32" s="23"/>
      <c r="D32" s="23"/>
      <c r="E32" s="3" t="s">
        <v>9</v>
      </c>
      <c r="F32" s="3" t="s">
        <v>10</v>
      </c>
      <c r="G32" s="3" t="s">
        <v>11</v>
      </c>
      <c r="H32" s="3" t="s">
        <v>12</v>
      </c>
      <c r="I32" s="3" t="s">
        <v>13</v>
      </c>
      <c r="J32" s="3" t="s">
        <v>14</v>
      </c>
      <c r="K32" s="3" t="s">
        <v>9</v>
      </c>
      <c r="L32" s="3" t="s">
        <v>10</v>
      </c>
      <c r="M32" s="3" t="s">
        <v>11</v>
      </c>
      <c r="N32" s="3" t="s">
        <v>12</v>
      </c>
      <c r="O32" s="3" t="s">
        <v>13</v>
      </c>
      <c r="P32" s="3" t="s">
        <v>14</v>
      </c>
    </row>
    <row r="33" spans="1:16" x14ac:dyDescent="0.25">
      <c r="A33" s="6" t="s">
        <v>18</v>
      </c>
      <c r="B33" s="6" t="s">
        <v>19</v>
      </c>
      <c r="C33" s="6">
        <v>360</v>
      </c>
      <c r="D33" s="4">
        <v>143</v>
      </c>
      <c r="E33" s="8">
        <f>C33/100*13</f>
        <v>46.800000000000004</v>
      </c>
      <c r="F33" s="8">
        <f>C33/100*7</f>
        <v>25.2</v>
      </c>
      <c r="G33" s="8">
        <f>C33/100*19</f>
        <v>68.400000000000006</v>
      </c>
      <c r="H33" s="8">
        <f>C33/100*3</f>
        <v>10.8</v>
      </c>
      <c r="I33" s="8">
        <f>C33-J33-H33-G33-F33-E33</f>
        <v>115.19999999999996</v>
      </c>
      <c r="J33" s="8">
        <f>C33/100*26</f>
        <v>93.600000000000009</v>
      </c>
      <c r="K33" s="4">
        <v>7</v>
      </c>
      <c r="L33" s="4">
        <v>1</v>
      </c>
      <c r="M33" s="4">
        <v>27</v>
      </c>
      <c r="N33" s="4">
        <v>0</v>
      </c>
      <c r="O33" s="4">
        <v>103</v>
      </c>
      <c r="P33" s="4">
        <v>5</v>
      </c>
    </row>
    <row r="34" spans="1:16" x14ac:dyDescent="0.25">
      <c r="A34" s="7" t="s">
        <v>30</v>
      </c>
      <c r="B34" s="7" t="s">
        <v>31</v>
      </c>
      <c r="C34" s="7">
        <v>60</v>
      </c>
      <c r="D34" s="7">
        <v>5</v>
      </c>
      <c r="E34" s="8">
        <f t="shared" ref="E34:E39" si="0">C34/100*13</f>
        <v>7.8</v>
      </c>
      <c r="F34" s="8">
        <f t="shared" ref="F34:F39" si="1">C34/100*7</f>
        <v>4.2</v>
      </c>
      <c r="G34" s="8">
        <f t="shared" ref="G34:G39" si="2">C34/100*19</f>
        <v>11.4</v>
      </c>
      <c r="H34" s="8">
        <f t="shared" ref="H34:H39" si="3">C34/100*3</f>
        <v>1.7999999999999998</v>
      </c>
      <c r="I34" s="8">
        <f t="shared" ref="I34:I39" si="4">C34-J34-H34-G34-F34-E34</f>
        <v>19.200000000000003</v>
      </c>
      <c r="J34" s="8">
        <f t="shared" ref="J34:J39" si="5">C34/100*26</f>
        <v>15.6</v>
      </c>
      <c r="K34" s="4">
        <v>2</v>
      </c>
      <c r="L34" s="4">
        <v>0</v>
      </c>
      <c r="M34" s="4">
        <v>1</v>
      </c>
      <c r="N34" s="4">
        <v>0</v>
      </c>
      <c r="O34" s="4">
        <v>2</v>
      </c>
      <c r="P34" s="4">
        <v>0</v>
      </c>
    </row>
    <row r="35" spans="1:16" x14ac:dyDescent="0.25">
      <c r="A35" s="6" t="s">
        <v>20</v>
      </c>
      <c r="B35" s="6" t="s">
        <v>21</v>
      </c>
      <c r="C35" s="6">
        <v>360</v>
      </c>
      <c r="D35" s="7">
        <v>46</v>
      </c>
      <c r="E35" s="8">
        <f t="shared" si="0"/>
        <v>46.800000000000004</v>
      </c>
      <c r="F35" s="8">
        <f t="shared" si="1"/>
        <v>25.2</v>
      </c>
      <c r="G35" s="8">
        <f t="shared" si="2"/>
        <v>68.400000000000006</v>
      </c>
      <c r="H35" s="8">
        <f t="shared" si="3"/>
        <v>10.8</v>
      </c>
      <c r="I35" s="8">
        <f t="shared" si="4"/>
        <v>115.19999999999996</v>
      </c>
      <c r="J35" s="8">
        <f t="shared" si="5"/>
        <v>93.600000000000009</v>
      </c>
      <c r="K35" s="4">
        <v>5</v>
      </c>
      <c r="L35" s="4">
        <v>0</v>
      </c>
      <c r="M35" s="4">
        <v>5</v>
      </c>
      <c r="N35" s="4">
        <v>0</v>
      </c>
      <c r="O35" s="4">
        <v>31</v>
      </c>
      <c r="P35" s="4">
        <v>5</v>
      </c>
    </row>
    <row r="36" spans="1:16" x14ac:dyDescent="0.25">
      <c r="A36" s="6" t="s">
        <v>22</v>
      </c>
      <c r="B36" s="6" t="s">
        <v>23</v>
      </c>
      <c r="C36" s="6">
        <v>360</v>
      </c>
      <c r="D36" s="7">
        <v>75</v>
      </c>
      <c r="E36" s="8">
        <f t="shared" si="0"/>
        <v>46.800000000000004</v>
      </c>
      <c r="F36" s="8">
        <f t="shared" si="1"/>
        <v>25.2</v>
      </c>
      <c r="G36" s="8">
        <f t="shared" si="2"/>
        <v>68.400000000000006</v>
      </c>
      <c r="H36" s="8">
        <f t="shared" si="3"/>
        <v>10.8</v>
      </c>
      <c r="I36" s="8">
        <f t="shared" si="4"/>
        <v>115.19999999999996</v>
      </c>
      <c r="J36" s="8">
        <f t="shared" si="5"/>
        <v>93.600000000000009</v>
      </c>
      <c r="K36" s="4">
        <v>7</v>
      </c>
      <c r="L36" s="4">
        <v>0</v>
      </c>
      <c r="M36" s="4">
        <v>10</v>
      </c>
      <c r="N36" s="4">
        <v>1</v>
      </c>
      <c r="O36" s="4">
        <v>49</v>
      </c>
      <c r="P36" s="4">
        <v>8</v>
      </c>
    </row>
    <row r="37" spans="1:16" x14ac:dyDescent="0.25">
      <c r="A37" s="6" t="s">
        <v>24</v>
      </c>
      <c r="B37" s="6" t="s">
        <v>27</v>
      </c>
      <c r="C37" s="6">
        <v>360</v>
      </c>
      <c r="D37" s="4">
        <v>78</v>
      </c>
      <c r="E37" s="8">
        <f t="shared" si="0"/>
        <v>46.800000000000004</v>
      </c>
      <c r="F37" s="8">
        <f t="shared" si="1"/>
        <v>25.2</v>
      </c>
      <c r="G37" s="8">
        <f t="shared" si="2"/>
        <v>68.400000000000006</v>
      </c>
      <c r="H37" s="8">
        <f t="shared" si="3"/>
        <v>10.8</v>
      </c>
      <c r="I37" s="8">
        <f t="shared" si="4"/>
        <v>115.19999999999996</v>
      </c>
      <c r="J37" s="8">
        <f t="shared" si="5"/>
        <v>93.600000000000009</v>
      </c>
      <c r="K37" s="4">
        <v>8</v>
      </c>
      <c r="L37" s="4">
        <v>0</v>
      </c>
      <c r="M37" s="4">
        <v>10</v>
      </c>
      <c r="N37" s="4">
        <v>0</v>
      </c>
      <c r="O37" s="4">
        <v>56</v>
      </c>
      <c r="P37" s="4">
        <v>4</v>
      </c>
    </row>
    <row r="38" spans="1:16" x14ac:dyDescent="0.25">
      <c r="A38" s="6" t="s">
        <v>25</v>
      </c>
      <c r="B38" s="6" t="s">
        <v>28</v>
      </c>
      <c r="C38" s="6">
        <v>360</v>
      </c>
      <c r="D38" s="4">
        <v>52</v>
      </c>
      <c r="E38" s="8">
        <f t="shared" si="0"/>
        <v>46.800000000000004</v>
      </c>
      <c r="F38" s="8">
        <f t="shared" si="1"/>
        <v>25.2</v>
      </c>
      <c r="G38" s="8">
        <f t="shared" si="2"/>
        <v>68.400000000000006</v>
      </c>
      <c r="H38" s="8">
        <f>C38/100*3</f>
        <v>10.8</v>
      </c>
      <c r="I38" s="8">
        <f t="shared" si="4"/>
        <v>115.19999999999996</v>
      </c>
      <c r="J38" s="8">
        <f t="shared" si="5"/>
        <v>93.600000000000009</v>
      </c>
      <c r="K38" s="4">
        <v>3</v>
      </c>
      <c r="L38" s="4">
        <v>0</v>
      </c>
      <c r="M38" s="4">
        <v>6</v>
      </c>
      <c r="N38" s="4">
        <v>0</v>
      </c>
      <c r="O38" s="4">
        <v>37</v>
      </c>
      <c r="P38" s="4">
        <v>6</v>
      </c>
    </row>
    <row r="39" spans="1:16" x14ac:dyDescent="0.25">
      <c r="A39" s="6" t="s">
        <v>26</v>
      </c>
      <c r="B39" s="6" t="s">
        <v>29</v>
      </c>
      <c r="C39" s="6">
        <v>360</v>
      </c>
      <c r="D39" s="4">
        <v>59</v>
      </c>
      <c r="E39" s="8">
        <f t="shared" si="0"/>
        <v>46.800000000000004</v>
      </c>
      <c r="F39" s="8">
        <f t="shared" si="1"/>
        <v>25.2</v>
      </c>
      <c r="G39" s="8">
        <f t="shared" si="2"/>
        <v>68.400000000000006</v>
      </c>
      <c r="H39" s="8">
        <f t="shared" si="3"/>
        <v>10.8</v>
      </c>
      <c r="I39" s="8">
        <f t="shared" si="4"/>
        <v>115.19999999999996</v>
      </c>
      <c r="J39" s="8">
        <f t="shared" si="5"/>
        <v>93.600000000000009</v>
      </c>
      <c r="K39" s="4">
        <v>8</v>
      </c>
      <c r="L39" s="4">
        <v>0</v>
      </c>
      <c r="M39" s="4">
        <v>7</v>
      </c>
      <c r="N39" s="4">
        <v>1</v>
      </c>
      <c r="O39" s="4">
        <v>40</v>
      </c>
      <c r="P39" s="4">
        <v>3</v>
      </c>
    </row>
    <row r="40" spans="1:16" x14ac:dyDescent="0.25">
      <c r="A40" s="20" t="s">
        <v>17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x14ac:dyDescent="0.25">
      <c r="A41" s="22" t="s">
        <v>3</v>
      </c>
      <c r="B41" s="22" t="s">
        <v>4</v>
      </c>
      <c r="C41" s="24" t="s">
        <v>5</v>
      </c>
      <c r="D41" s="24" t="s">
        <v>6</v>
      </c>
      <c r="E41" s="25" t="s">
        <v>7</v>
      </c>
      <c r="F41" s="26"/>
      <c r="G41" s="26"/>
      <c r="H41" s="26"/>
      <c r="I41" s="26"/>
      <c r="J41" s="27"/>
      <c r="K41" s="25" t="s">
        <v>8</v>
      </c>
      <c r="L41" s="26"/>
      <c r="M41" s="26"/>
      <c r="N41" s="26"/>
      <c r="O41" s="26"/>
      <c r="P41" s="27"/>
    </row>
    <row r="42" spans="1:16" x14ac:dyDescent="0.25">
      <c r="A42" s="23"/>
      <c r="B42" s="23"/>
      <c r="C42" s="23"/>
      <c r="D42" s="23"/>
      <c r="E42" s="3" t="s">
        <v>9</v>
      </c>
      <c r="F42" s="3" t="s">
        <v>10</v>
      </c>
      <c r="G42" s="3" t="s">
        <v>11</v>
      </c>
      <c r="H42" s="3" t="s">
        <v>12</v>
      </c>
      <c r="I42" s="3" t="s">
        <v>13</v>
      </c>
      <c r="J42" s="3" t="s">
        <v>14</v>
      </c>
      <c r="K42" s="3" t="s">
        <v>9</v>
      </c>
      <c r="L42" s="3" t="s">
        <v>10</v>
      </c>
      <c r="M42" s="3" t="s">
        <v>11</v>
      </c>
      <c r="N42" s="3" t="s">
        <v>12</v>
      </c>
      <c r="O42" s="3" t="s">
        <v>13</v>
      </c>
      <c r="P42" s="3" t="s">
        <v>14</v>
      </c>
    </row>
    <row r="43" spans="1:16" x14ac:dyDescent="0.25">
      <c r="A43" s="6" t="s">
        <v>18</v>
      </c>
      <c r="B43" s="6" t="s">
        <v>19</v>
      </c>
      <c r="C43" s="6">
        <v>360</v>
      </c>
      <c r="D43" s="7">
        <v>171</v>
      </c>
      <c r="E43" s="8">
        <f>C43/100*13</f>
        <v>46.800000000000004</v>
      </c>
      <c r="F43" s="8">
        <f>C43/100*7</f>
        <v>25.2</v>
      </c>
      <c r="G43" s="8">
        <f>C43/100*19</f>
        <v>68.400000000000006</v>
      </c>
      <c r="H43" s="8">
        <f>C43/100*3</f>
        <v>10.8</v>
      </c>
      <c r="I43" s="8">
        <f>C43-J43-H43-G43-F43-E43</f>
        <v>115.19999999999996</v>
      </c>
      <c r="J43" s="8">
        <f>C43/100*26</f>
        <v>93.600000000000009</v>
      </c>
      <c r="K43" s="4">
        <v>6</v>
      </c>
      <c r="L43" s="4">
        <v>2</v>
      </c>
      <c r="M43" s="4">
        <v>31</v>
      </c>
      <c r="N43" s="4">
        <v>0</v>
      </c>
      <c r="O43" s="4">
        <v>127</v>
      </c>
      <c r="P43" s="4">
        <v>5</v>
      </c>
    </row>
    <row r="44" spans="1:16" x14ac:dyDescent="0.25">
      <c r="A44" s="7" t="s">
        <v>30</v>
      </c>
      <c r="B44" s="7" t="s">
        <v>31</v>
      </c>
      <c r="C44" s="7">
        <v>120</v>
      </c>
      <c r="D44" s="7">
        <v>10</v>
      </c>
      <c r="E44" s="8">
        <f t="shared" ref="E44:E49" si="6">C44/100*13</f>
        <v>15.6</v>
      </c>
      <c r="F44" s="8">
        <f t="shared" ref="F44:F49" si="7">C44/100*7</f>
        <v>8.4</v>
      </c>
      <c r="G44" s="8">
        <f t="shared" ref="G44:G49" si="8">C44/100*19</f>
        <v>22.8</v>
      </c>
      <c r="H44" s="8">
        <f t="shared" ref="H44:H49" si="9">C44/100*3</f>
        <v>3.5999999999999996</v>
      </c>
      <c r="I44" s="8">
        <f t="shared" ref="I44:I49" si="10">C44-J44-H44-G44-F44-E44</f>
        <v>38.400000000000006</v>
      </c>
      <c r="J44" s="8">
        <f t="shared" ref="J44:J49" si="11">C44/100*26</f>
        <v>31.2</v>
      </c>
      <c r="K44" s="4">
        <v>8</v>
      </c>
      <c r="L44" s="4">
        <v>0</v>
      </c>
      <c r="M44" s="4">
        <v>1</v>
      </c>
      <c r="N44" s="4">
        <v>0</v>
      </c>
      <c r="O44" s="4">
        <v>1</v>
      </c>
      <c r="P44" s="4">
        <v>0</v>
      </c>
    </row>
    <row r="45" spans="1:16" x14ac:dyDescent="0.25">
      <c r="A45" s="6" t="s">
        <v>20</v>
      </c>
      <c r="B45" s="6" t="s">
        <v>21</v>
      </c>
      <c r="C45" s="6">
        <v>360</v>
      </c>
      <c r="D45" s="7">
        <v>63</v>
      </c>
      <c r="E45" s="8">
        <f t="shared" si="6"/>
        <v>46.800000000000004</v>
      </c>
      <c r="F45" s="8">
        <f t="shared" si="7"/>
        <v>25.2</v>
      </c>
      <c r="G45" s="8">
        <f t="shared" si="8"/>
        <v>68.400000000000006</v>
      </c>
      <c r="H45" s="8">
        <f t="shared" si="9"/>
        <v>10.8</v>
      </c>
      <c r="I45" s="8">
        <f t="shared" si="10"/>
        <v>115.19999999999996</v>
      </c>
      <c r="J45" s="8">
        <f t="shared" si="11"/>
        <v>93.600000000000009</v>
      </c>
      <c r="K45" s="4">
        <v>8</v>
      </c>
      <c r="L45" s="4">
        <v>0</v>
      </c>
      <c r="M45" s="4">
        <v>6</v>
      </c>
      <c r="N45" s="4">
        <v>0</v>
      </c>
      <c r="O45" s="4">
        <v>43</v>
      </c>
      <c r="P45" s="4">
        <v>6</v>
      </c>
    </row>
    <row r="46" spans="1:16" x14ac:dyDescent="0.25">
      <c r="A46" s="6" t="s">
        <v>22</v>
      </c>
      <c r="B46" s="6" t="s">
        <v>23</v>
      </c>
      <c r="C46" s="6">
        <v>360</v>
      </c>
      <c r="D46" s="7">
        <v>74</v>
      </c>
      <c r="E46" s="8">
        <f t="shared" si="6"/>
        <v>46.800000000000004</v>
      </c>
      <c r="F46" s="8">
        <f t="shared" si="7"/>
        <v>25.2</v>
      </c>
      <c r="G46" s="8">
        <f t="shared" si="8"/>
        <v>68.400000000000006</v>
      </c>
      <c r="H46" s="8">
        <f t="shared" si="9"/>
        <v>10.8</v>
      </c>
      <c r="I46" s="8">
        <f t="shared" si="10"/>
        <v>115.19999999999996</v>
      </c>
      <c r="J46" s="8">
        <f t="shared" si="11"/>
        <v>93.600000000000009</v>
      </c>
      <c r="K46" s="4">
        <v>5</v>
      </c>
      <c r="L46" s="4">
        <v>0</v>
      </c>
      <c r="M46" s="4">
        <v>4</v>
      </c>
      <c r="N46" s="4">
        <v>0</v>
      </c>
      <c r="O46" s="4">
        <v>59</v>
      </c>
      <c r="P46" s="4">
        <v>6</v>
      </c>
    </row>
    <row r="47" spans="1:16" x14ac:dyDescent="0.25">
      <c r="A47" s="6" t="s">
        <v>24</v>
      </c>
      <c r="B47" s="6" t="s">
        <v>27</v>
      </c>
      <c r="C47" s="6">
        <v>360</v>
      </c>
      <c r="D47" s="4">
        <v>90</v>
      </c>
      <c r="E47" s="8">
        <f t="shared" si="6"/>
        <v>46.800000000000004</v>
      </c>
      <c r="F47" s="8">
        <f t="shared" si="7"/>
        <v>25.2</v>
      </c>
      <c r="G47" s="8">
        <f t="shared" si="8"/>
        <v>68.400000000000006</v>
      </c>
      <c r="H47" s="8">
        <f t="shared" si="9"/>
        <v>10.8</v>
      </c>
      <c r="I47" s="8">
        <f t="shared" si="10"/>
        <v>115.19999999999996</v>
      </c>
      <c r="J47" s="8">
        <f t="shared" si="11"/>
        <v>93.600000000000009</v>
      </c>
      <c r="K47" s="4">
        <v>8</v>
      </c>
      <c r="L47" s="4">
        <v>0</v>
      </c>
      <c r="M47" s="4">
        <v>4</v>
      </c>
      <c r="N47" s="4">
        <v>0</v>
      </c>
      <c r="O47" s="4">
        <v>72</v>
      </c>
      <c r="P47" s="4">
        <v>6</v>
      </c>
    </row>
    <row r="48" spans="1:16" x14ac:dyDescent="0.25">
      <c r="A48" s="6" t="s">
        <v>25</v>
      </c>
      <c r="B48" s="6" t="s">
        <v>28</v>
      </c>
      <c r="C48" s="6">
        <v>360</v>
      </c>
      <c r="D48" s="4">
        <v>60</v>
      </c>
      <c r="E48" s="8">
        <f t="shared" si="6"/>
        <v>46.800000000000004</v>
      </c>
      <c r="F48" s="8">
        <f t="shared" si="7"/>
        <v>25.2</v>
      </c>
      <c r="G48" s="8">
        <f t="shared" si="8"/>
        <v>68.400000000000006</v>
      </c>
      <c r="H48" s="8">
        <f t="shared" si="9"/>
        <v>10.8</v>
      </c>
      <c r="I48" s="8">
        <f t="shared" si="10"/>
        <v>115.19999999999996</v>
      </c>
      <c r="J48" s="8">
        <f t="shared" si="11"/>
        <v>93.600000000000009</v>
      </c>
      <c r="K48" s="4">
        <v>5</v>
      </c>
      <c r="L48" s="4">
        <v>0</v>
      </c>
      <c r="M48" s="4">
        <v>5</v>
      </c>
      <c r="N48" s="4">
        <v>0</v>
      </c>
      <c r="O48" s="4">
        <v>45</v>
      </c>
      <c r="P48" s="4">
        <v>5</v>
      </c>
    </row>
    <row r="49" spans="1:16" x14ac:dyDescent="0.25">
      <c r="A49" s="6" t="s">
        <v>26</v>
      </c>
      <c r="B49" s="6" t="s">
        <v>29</v>
      </c>
      <c r="C49" s="6">
        <v>360</v>
      </c>
      <c r="D49" s="4">
        <v>67</v>
      </c>
      <c r="E49" s="8">
        <f t="shared" si="6"/>
        <v>46.800000000000004</v>
      </c>
      <c r="F49" s="8">
        <f t="shared" si="7"/>
        <v>25.2</v>
      </c>
      <c r="G49" s="8">
        <f t="shared" si="8"/>
        <v>68.400000000000006</v>
      </c>
      <c r="H49" s="8">
        <f t="shared" si="9"/>
        <v>10.8</v>
      </c>
      <c r="I49" s="8">
        <f t="shared" si="10"/>
        <v>115.19999999999996</v>
      </c>
      <c r="J49" s="8">
        <f t="shared" si="11"/>
        <v>93.600000000000009</v>
      </c>
      <c r="K49" s="10">
        <v>7</v>
      </c>
      <c r="L49" s="10">
        <v>0</v>
      </c>
      <c r="M49" s="10">
        <v>3</v>
      </c>
      <c r="N49" s="10">
        <v>0</v>
      </c>
      <c r="O49" s="10">
        <v>52</v>
      </c>
      <c r="P49" s="10">
        <v>5</v>
      </c>
    </row>
    <row r="50" spans="1:16" x14ac:dyDescent="0.25">
      <c r="E50" s="9"/>
      <c r="F50" s="9"/>
      <c r="G50" s="9"/>
      <c r="H50" s="9"/>
      <c r="I50" s="9"/>
      <c r="J50" s="9"/>
      <c r="K50" s="9"/>
      <c r="L50" s="9"/>
      <c r="M50" s="9"/>
      <c r="O50" s="9"/>
      <c r="P50" s="9"/>
    </row>
  </sheetData>
  <mergeCells count="36">
    <mergeCell ref="A40:P40"/>
    <mergeCell ref="A41:A42"/>
    <mergeCell ref="B41:B42"/>
    <mergeCell ref="C41:C42"/>
    <mergeCell ref="D41:D42"/>
    <mergeCell ref="E41:J41"/>
    <mergeCell ref="K41:P41"/>
    <mergeCell ref="A30:P30"/>
    <mergeCell ref="A31:A32"/>
    <mergeCell ref="B31:B32"/>
    <mergeCell ref="C31:C32"/>
    <mergeCell ref="D31:D32"/>
    <mergeCell ref="E31:J31"/>
    <mergeCell ref="K31:P31"/>
    <mergeCell ref="A21:P21"/>
    <mergeCell ref="A22:A23"/>
    <mergeCell ref="B22:B23"/>
    <mergeCell ref="C22:C23"/>
    <mergeCell ref="D22:D23"/>
    <mergeCell ref="E22:J22"/>
    <mergeCell ref="K22:P22"/>
    <mergeCell ref="A12:P12"/>
    <mergeCell ref="A13:A14"/>
    <mergeCell ref="B13:B14"/>
    <mergeCell ref="C13:C14"/>
    <mergeCell ref="D13:D14"/>
    <mergeCell ref="E13:J13"/>
    <mergeCell ref="K13:P13"/>
    <mergeCell ref="A2:P2"/>
    <mergeCell ref="A3:P3"/>
    <mergeCell ref="A4:A5"/>
    <mergeCell ref="B4:B5"/>
    <mergeCell ref="C4:C5"/>
    <mergeCell ref="D4:D5"/>
    <mergeCell ref="E4:J4"/>
    <mergeCell ref="K4:P4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defaultRowHeight="15" x14ac:dyDescent="0.25"/>
  <sheetData>
    <row r="1" spans="1:1" x14ac:dyDescent="0.25">
      <c r="A1" s="6">
        <v>360</v>
      </c>
    </row>
    <row r="2" spans="1:1" x14ac:dyDescent="0.25">
      <c r="A2" s="6">
        <v>360</v>
      </c>
    </row>
    <row r="3" spans="1:1" x14ac:dyDescent="0.25">
      <c r="A3" s="6">
        <v>360</v>
      </c>
    </row>
    <row r="4" spans="1:1" x14ac:dyDescent="0.25">
      <c r="A4" s="6">
        <v>360</v>
      </c>
    </row>
    <row r="5" spans="1:1" x14ac:dyDescent="0.25">
      <c r="A5" s="6">
        <v>360</v>
      </c>
    </row>
    <row r="6" spans="1:1" x14ac:dyDescent="0.25">
      <c r="A6" s="6">
        <v>360</v>
      </c>
    </row>
    <row r="7" spans="1:1" x14ac:dyDescent="0.25">
      <c r="A7">
        <f>SUM(A1:A6)</f>
        <v>2160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" sqref="G1:G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2023-06-24T11:36:26Z</dcterms:modified>
</cp:coreProperties>
</file>